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Prices" sheetId="2" state="visible" r:id="rId4"/>
  </sheets>
  <definedNames>
    <definedName function="false" hidden="false" localSheetId="0" name="_xlnm.Print_Area" vbProcedure="false">Calculator!$A$1:$G$25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<sst xmlns="http://schemas.openxmlformats.org/spreadsheetml/2006/main" count="81" uniqueCount="55">
  <si>
    <t xml:space="preserve">AI Support Decision Kit — Cost Calculator (Free Lite)</t>
  </si>
  <si>
    <t xml:space="preserve">STILLPRICE · PRICES AS OF 2026-10-26 · USD · LIST PRICES, MONTHLY BILLING UNLESS NOTED</t>
  </si>
  <si>
    <t xml:space="preserve">Monthly conversations / tickets</t>
  </si>
  <si>
    <t xml:space="preserve">← Edit the outlined cells. Everything else is formulas.</t>
  </si>
  <si>
    <t xml:space="preserve">AI share of conversations (0–1)</t>
  </si>
  <si>
    <t xml:space="preserve">Team seats / agents</t>
  </si>
  <si>
    <t xml:space="preserve">BFCM month multiplier (your guess)</t>
  </si>
  <si>
    <t xml:space="preserve">Not Ledger data: set this from your own last-November volume.</t>
  </si>
  <si>
    <t xml:space="preserve">SCENARIO</t>
  </si>
  <si>
    <t xml:space="preserve">1x</t>
  </si>
  <si>
    <t xml:space="preserve">2x</t>
  </si>
  <si>
    <t xml:space="preserve">5x</t>
  </si>
  <si>
    <t xml:space="preserve">BFCM month</t>
  </si>
  <si>
    <t xml:space="preserve">HOW THE BILL IS CALCULATED</t>
  </si>
  <si>
    <t xml:space="preserve">Conversations in scenario</t>
  </si>
  <si>
    <t xml:space="preserve">AI-handled conversations</t>
  </si>
  <si>
    <t xml:space="preserve">Gorgias</t>
  </si>
  <si>
    <t xml:space="preserve">Helpdesk + AI agent</t>
  </si>
  <si>
    <t xml:space="preserve">Cheapest of Starter/Basic/Pro/Advanced incl. ticket + AI overage</t>
  </si>
  <si>
    <t xml:space="preserve">Chatty AI Chatbot &amp; Live Chat</t>
  </si>
  <si>
    <t xml:space="preserve">AI chatbot + live chat</t>
  </si>
  <si>
    <t xml:space="preserve">Cheapest of Basic/Pro/Plus + $0.40 extra AI conv</t>
  </si>
  <si>
    <t xml:space="preserve">Cheapest paid option</t>
  </si>
  <si>
    <t xml:space="preserve">Its monthly bill</t>
  </si>
  <si>
    <t xml:space="preserve">Highlighted = cheapest paid app in each column. Shopify Inbox is $0 but is chat-only (no email ticket inbox), so it is excluded from the pick.</t>
  </si>
  <si>
    <t xml:space="preserve">"Quote" = the vendor does not publish a price at that volume. Check their site.</t>
  </si>
  <si>
    <t xml:space="preserve">Assumes every AI-touched conversation is billed (resolution-based apps may bill less). Taxes, add-ons and onboarding fees not included unless stated.</t>
  </si>
  <si>
    <t xml:space="preserve">Source: Stillprice (https://ro8ue.github.io/shopai-ledger), official pricing pages checked 2026-10-26. Prices change — verify before you buy.</t>
  </si>
  <si>
    <t xml:space="preserve">Full kit: all 13 apps + chooser flowchart + 40 AI-ready replies + setup checklist.</t>
  </si>
  <si>
    <t xml:space="preserve">App</t>
  </si>
  <si>
    <t xml:space="preserve">Plan</t>
  </si>
  <si>
    <t xml:space="preserve">Monthly $</t>
  </si>
  <si>
    <t xml:space="preserve">Annual $/mo</t>
  </si>
  <si>
    <t xml:space="preserve">Includes</t>
  </si>
  <si>
    <t xml:space="preserve">Pricing page</t>
  </si>
  <si>
    <t xml:space="preserve">Checked</t>
  </si>
  <si>
    <t xml:space="preserve">Starter</t>
  </si>
  <si>
    <t xml:space="preserve">50 tickets/mo, 30 AI interactions; $0.40/extra ticket; monthly billing only</t>
  </si>
  <si>
    <t xml:space="preserve">https://www.gorgias.com/pricing</t>
  </si>
  <si>
    <t xml:space="preserve">2026-10-26</t>
  </si>
  <si>
    <t xml:space="preserve">Basic</t>
  </si>
  <si>
    <t xml:space="preserve">300 tickets/mo, 30 AI interactions; $0.40/extra ticket</t>
  </si>
  <si>
    <t xml:space="preserve">Pro</t>
  </si>
  <si>
    <t xml:space="preserve">2,000 tickets/mo, 190 AI interactions; $0.36/extra ticket</t>
  </si>
  <si>
    <t xml:space="preserve">Advanced</t>
  </si>
  <si>
    <t xml:space="preserve">5,000 tickets/mo, 530 AI interactions; $0.36/extra ticket (sold via demo)</t>
  </si>
  <si>
    <t xml:space="preserve">Enterprise</t>
  </si>
  <si>
    <t xml:space="preserve">Custom quote</t>
  </si>
  <si>
    <t xml:space="preserve">Free</t>
  </si>
  <si>
    <t xml:space="preserve">50 AI conversations/mo, unlimited human conversations</t>
  </si>
  <si>
    <t xml:space="preserve">https://apps.shopify.com/chatty</t>
  </si>
  <si>
    <t xml:space="preserve">100 AI conversations/mo</t>
  </si>
  <si>
    <t xml:space="preserve">500 AI conversations/mo</t>
  </si>
  <si>
    <t xml:space="preserve">Plus</t>
  </si>
  <si>
    <t xml:space="preserve">1,000 AI conversations/mo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</si>
</sst>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"/>
    <numFmt numFmtId="168" formatCode="0.0\x"/>
    <numFmt numFmtId="169" formatCode="\$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color rgb="FFECEAE5"/>
      <name val="Cormorant Garamond"/>
      <family val="0"/>
      <charset val="1"/>
    </font>
    <font>
      <sz val="10"/>
      <color rgb="FF8F8B85"/>
      <name val="Inter"/>
      <family val="0"/>
      <charset val="1"/>
    </font>
    <font>
      <sz val="9"/>
      <color rgb="FF8F8B85"/>
      <name val="Inter"/>
      <family val="0"/>
      <charset val="1"/>
    </font>
    <font>
      <sz val="11"/>
      <color rgb="FFECEAE5"/>
      <name val="Inter"/>
      <family val="0"/>
      <charset val="1"/>
    </font>
    <font>
      <b val="true"/>
      <sz val="12"/>
      <color rgb="FFECEAE5"/>
      <name val="Inter"/>
      <family val="0"/>
      <charset val="1"/>
    </font>
    <font>
      <i val="true"/>
      <sz val="9"/>
      <color rgb="FF8F8B85"/>
      <name val="Inter"/>
      <family val="0"/>
      <charset val="1"/>
    </font>
    <font>
      <b val="true"/>
      <sz val="9"/>
      <color rgb="FF8F8B85"/>
      <name val="Inter"/>
      <family val="0"/>
      <charset val="1"/>
    </font>
    <font>
      <b val="true"/>
      <sz val="10"/>
      <color rgb="FFECEAE5"/>
      <name val="Inter"/>
      <family val="0"/>
      <charset val="1"/>
    </font>
    <font>
      <sz val="8"/>
      <color rgb="FF8F8B85"/>
      <name val="Inter"/>
      <family val="0"/>
      <charset val="1"/>
    </font>
    <font>
      <b val="true"/>
      <sz val="11"/>
      <color rgb="FFECEAE5"/>
      <name val="Inter"/>
      <family val="0"/>
      <charset val="1"/>
    </font>
    <font>
      <b val="true"/>
      <sz val="10"/>
      <color rgb="FF0A0A0A"/>
      <name val="Inter"/>
      <family val="0"/>
      <charset val="1"/>
    </font>
    <font>
      <b val="true"/>
      <sz val="10"/>
      <color rgb="FFCFCCC6"/>
      <name val="Inter"/>
      <family val="0"/>
      <charset val="1"/>
    </font>
    <font>
      <sz val="10"/>
      <color rgb="FFECEAE5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  <fill>
      <patternFill patternType="solid">
        <fgColor rgb="FF141414"/>
        <bgColor rgb="FF0A0A0A"/>
      </patternFill>
    </fill>
    <fill>
      <patternFill patternType="solid">
        <fgColor rgb="FFCFCCC6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CCC6"/>
      </left>
      <right style="thin">
        <color rgb="FFCFCCC6"/>
      </right>
      <top style="thin">
        <color rgb="FFCFCCC6"/>
      </top>
      <bottom style="thin">
        <color rgb="FFCFCCC6"/>
      </bottom>
      <diagonal/>
    </border>
    <border diagonalUp="false" diagonalDown="false">
      <left/>
      <right/>
      <top/>
      <bottom style="thin">
        <color rgb="FF26252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9" fontId="14" fillId="4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0A0A0A"/>
      </font>
      <fill>
        <patternFill>
          <bgColor rgb="FFCFCCC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CC6"/>
      <rgbColor rgb="FF808080"/>
      <rgbColor rgb="FF9999FF"/>
      <rgbColor rgb="FF993366"/>
      <rgbColor rgb="FFECEAE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F8B85"/>
      <rgbColor rgb="FF003366"/>
      <rgbColor rgb="FF339966"/>
      <rgbColor rgb="FF141414"/>
      <rgbColor rgb="FF0A0A0A"/>
      <rgbColor rgb="FF993300"/>
      <rgbColor rgb="FF993366"/>
      <rgbColor rgb="FF333399"/>
      <rgbColor rgb="FF26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4"/>
    <col collapsed="false" customWidth="true" hidden="false" outlineLevel="0" max="6" min="3" style="1" width="15"/>
    <col collapsed="false" customWidth="true" hidden="false" outlineLevel="0" max="7" min="7" style="1" width="70"/>
  </cols>
  <sheetData>
    <row r="1" customFormat="false" ht="28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15" hidden="false" customHeight="true" outlineLevel="0" collapsed="false">
      <c r="A2" s="4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15" hidden="false" customHeight="true" outlineLevel="0" collapsed="false">
      <c r="A4" s="5" t="s">
        <v>2</v>
      </c>
      <c r="B4" s="6" t="n">
        <v>1000</v>
      </c>
      <c r="C4" s="3"/>
      <c r="D4" s="3"/>
      <c r="E4" s="3"/>
      <c r="F4" s="3"/>
      <c r="G4" s="7" t="s">
        <v>3</v>
      </c>
      <c r="H4" s="3"/>
      <c r="I4" s="3"/>
    </row>
    <row r="5" customFormat="false" ht="15" hidden="false" customHeight="true" outlineLevel="0" collapsed="false">
      <c r="A5" s="5" t="s">
        <v>4</v>
      </c>
      <c r="B5" s="8" t="n">
        <v>0.5</v>
      </c>
      <c r="C5" s="3"/>
      <c r="D5" s="3"/>
      <c r="E5" s="3"/>
      <c r="F5" s="3"/>
      <c r="G5" s="3"/>
      <c r="H5" s="3"/>
      <c r="I5" s="3"/>
    </row>
    <row r="6" customFormat="false" ht="15" hidden="false" customHeight="true" outlineLevel="0" collapsed="false">
      <c r="A6" s="5" t="s">
        <v>5</v>
      </c>
      <c r="B6" s="9" t="n">
        <v>2</v>
      </c>
      <c r="C6" s="3"/>
      <c r="D6" s="3"/>
      <c r="E6" s="3"/>
      <c r="F6" s="3"/>
      <c r="G6" s="3"/>
      <c r="H6" s="3"/>
      <c r="I6" s="3"/>
    </row>
    <row r="7" customFormat="false" ht="15" hidden="false" customHeight="true" outlineLevel="0" collapsed="false">
      <c r="A7" s="5" t="s">
        <v>6</v>
      </c>
      <c r="B7" s="10" t="n">
        <v>3</v>
      </c>
      <c r="C7" s="3"/>
      <c r="D7" s="3"/>
      <c r="E7" s="3"/>
      <c r="F7" s="3"/>
      <c r="G7" s="7" t="s">
        <v>7</v>
      </c>
      <c r="H7" s="3"/>
      <c r="I7" s="3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</row>
    <row r="9" customFormat="false" ht="15" hidden="false" customHeight="true" outlineLevel="0" collapsed="false">
      <c r="A9" s="11" t="s">
        <v>8</v>
      </c>
      <c r="B9" s="3"/>
      <c r="C9" s="12" t="s">
        <v>9</v>
      </c>
      <c r="D9" s="12" t="s">
        <v>10</v>
      </c>
      <c r="E9" s="12" t="s">
        <v>11</v>
      </c>
      <c r="F9" s="12" t="s">
        <v>12</v>
      </c>
      <c r="G9" s="11" t="s">
        <v>13</v>
      </c>
      <c r="H9" s="3"/>
      <c r="I9" s="3"/>
    </row>
    <row r="10" customFormat="false" ht="15" hidden="false" customHeight="true" outlineLevel="0" collapsed="false">
      <c r="A10" s="3" t="s">
        <v>14</v>
      </c>
      <c r="B10" s="3"/>
      <c r="C10" s="13" t="n">
        <f aca="false">ROUND($B$4*1,0)</f>
        <v>1000</v>
      </c>
      <c r="D10" s="13" t="n">
        <f aca="false">ROUND($B$4*2,0)</f>
        <v>2000</v>
      </c>
      <c r="E10" s="13" t="n">
        <f aca="false">ROUND($B$4*5,0)</f>
        <v>5000</v>
      </c>
      <c r="F10" s="13" t="n">
        <f aca="false">ROUND($B$4*$B$7,0)</f>
        <v>3000</v>
      </c>
      <c r="G10" s="3"/>
      <c r="H10" s="3"/>
      <c r="I10" s="3"/>
    </row>
    <row r="11" customFormat="false" ht="15" hidden="false" customHeight="true" outlineLevel="0" collapsed="false">
      <c r="A11" s="3" t="s">
        <v>15</v>
      </c>
      <c r="B11" s="3"/>
      <c r="C11" s="13" t="n">
        <f aca="false">INT(C10*$B$5)</f>
        <v>500</v>
      </c>
      <c r="D11" s="13" t="n">
        <f aca="false">INT(D10*$B$5)</f>
        <v>1000</v>
      </c>
      <c r="E11" s="13" t="n">
        <f aca="false">INT(E10*$B$5)</f>
        <v>2500</v>
      </c>
      <c r="F11" s="13" t="n">
        <f aca="false">INT(F10*$B$5)</f>
        <v>1500</v>
      </c>
      <c r="G11" s="3"/>
      <c r="H11" s="3"/>
      <c r="I11" s="3"/>
    </row>
    <row r="12" customFormat="false" ht="1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</row>
    <row r="13" customFormat="false" ht="15" hidden="false" customHeight="true" outlineLevel="0" collapsed="false">
      <c r="A13" s="14" t="s">
        <v>16</v>
      </c>
      <c r="B13" s="15" t="s">
        <v>17</v>
      </c>
      <c r="C13" s="16" t="n">
        <f aca="false">MIN(10+MAX(0,C$10-50)*0.4+MAX(0,C$11-30)*1,60+MAX(0,C$10-300)*0.4+MAX(0,C$11-30)*1,360+MAX(0,C$10-2000)*0.36+MAX(0,C$11-190)*1,900+MAX(0,C$10-5000)*0.36+MAX(0,C$11-530)*1)</f>
        <v>670</v>
      </c>
      <c r="D13" s="16" t="n">
        <f aca="false">MIN(10+MAX(0,D$10-50)*0.4+MAX(0,D$11-30)*1,60+MAX(0,D$10-300)*0.4+MAX(0,D$11-30)*1,360+MAX(0,D$10-2000)*0.36+MAX(0,D$11-190)*1,900+MAX(0,D$10-5000)*0.36+MAX(0,D$11-530)*1)</f>
        <v>1170</v>
      </c>
      <c r="E13" s="16" t="n">
        <f aca="false">MIN(10+MAX(0,E$10-50)*0.4+MAX(0,E$11-30)*1,60+MAX(0,E$10-300)*0.4+MAX(0,E$11-30)*1,360+MAX(0,E$10-2000)*0.36+MAX(0,E$11-190)*1,900+MAX(0,E$10-5000)*0.36+MAX(0,E$11-530)*1)</f>
        <v>2870</v>
      </c>
      <c r="F13" s="16" t="n">
        <f aca="false">MIN(10+MAX(0,F$10-50)*0.4+MAX(0,F$11-30)*1,60+MAX(0,F$10-300)*0.4+MAX(0,F$11-30)*1,360+MAX(0,F$10-2000)*0.36+MAX(0,F$11-190)*1,900+MAX(0,F$10-5000)*0.36+MAX(0,F$11-530)*1)</f>
        <v>1870</v>
      </c>
      <c r="G13" s="17" t="s">
        <v>18</v>
      </c>
      <c r="H13" s="3"/>
      <c r="I13" s="3"/>
    </row>
    <row r="14" customFormat="false" ht="15" hidden="false" customHeight="true" outlineLevel="0" collapsed="false">
      <c r="A14" s="14" t="s">
        <v>19</v>
      </c>
      <c r="B14" s="15" t="s">
        <v>20</v>
      </c>
      <c r="C14" s="16" t="n">
        <f aca="false">MIN(19.99+MAX(0,C$10-100)*0.4,68.99+MAX(0,C$10-500)*0.4,199+MAX(0,C$10-1000)*0.4)</f>
        <v>199</v>
      </c>
      <c r="D14" s="16" t="n">
        <f aca="false">MIN(19.99+MAX(0,D$10-100)*0.4,68.99+MAX(0,D$10-500)*0.4,199+MAX(0,D$10-1000)*0.4)</f>
        <v>599</v>
      </c>
      <c r="E14" s="16" t="n">
        <f aca="false">MIN(19.99+MAX(0,E$10-100)*0.4,68.99+MAX(0,E$10-500)*0.4,199+MAX(0,E$10-1000)*0.4)</f>
        <v>1799</v>
      </c>
      <c r="F14" s="16" t="n">
        <f aca="false">MIN(19.99+MAX(0,F$10-100)*0.4,68.99+MAX(0,F$10-500)*0.4,199+MAX(0,F$10-1000)*0.4)</f>
        <v>999</v>
      </c>
      <c r="G14" s="17" t="s">
        <v>21</v>
      </c>
      <c r="H14" s="3"/>
      <c r="I14" s="3"/>
    </row>
    <row r="15" customFormat="false" ht="1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</row>
    <row r="16" customFormat="false" ht="30" hidden="false" customHeight="true" outlineLevel="0" collapsed="false">
      <c r="A16" s="18" t="s">
        <v>22</v>
      </c>
      <c r="B16" s="3"/>
      <c r="C16" s="19" t="str">
        <f aca="false">INDEX($A$13:$A$14,MATCH(C17,C13:C14,0))</f>
        <v>Chatty AI Chatbot &amp; Live Chat</v>
      </c>
      <c r="D16" s="19" t="str">
        <f aca="false">INDEX($A$13:$A$14,MATCH(D17,D13:D14,0))</f>
        <v>Chatty AI Chatbot &amp; Live Chat</v>
      </c>
      <c r="E16" s="19" t="str">
        <f aca="false">INDEX($A$13:$A$14,MATCH(E17,E13:E14,0))</f>
        <v>Chatty AI Chatbot &amp; Live Chat</v>
      </c>
      <c r="F16" s="19" t="str">
        <f aca="false">INDEX($A$13:$A$14,MATCH(F17,F13:F14,0))</f>
        <v>Chatty AI Chatbot &amp; Live Chat</v>
      </c>
      <c r="G16" s="3"/>
      <c r="H16" s="3"/>
      <c r="I16" s="3"/>
    </row>
    <row r="17" customFormat="false" ht="15" hidden="false" customHeight="true" outlineLevel="0" collapsed="false">
      <c r="A17" s="18" t="s">
        <v>23</v>
      </c>
      <c r="B17" s="3"/>
      <c r="C17" s="20" t="n">
        <f aca="false">MIN(C13:C14)</f>
        <v>199</v>
      </c>
      <c r="D17" s="20" t="n">
        <f aca="false">MIN(D13:D14)</f>
        <v>599</v>
      </c>
      <c r="E17" s="20" t="n">
        <f aca="false">MIN(E13:E14)</f>
        <v>1799</v>
      </c>
      <c r="F17" s="20" t="n">
        <f aca="false">MIN(F13:F14)</f>
        <v>999</v>
      </c>
      <c r="G17" s="3"/>
      <c r="H17" s="3"/>
      <c r="I17" s="3"/>
    </row>
    <row r="18" customFormat="false" ht="15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</row>
    <row r="19" customFormat="false" ht="15" hidden="false" customHeight="true" outlineLevel="0" collapsed="false">
      <c r="A19" s="7" t="s">
        <v>24</v>
      </c>
      <c r="B19" s="3"/>
      <c r="C19" s="3"/>
      <c r="D19" s="3"/>
      <c r="E19" s="3"/>
      <c r="F19" s="3"/>
      <c r="G19" s="3"/>
      <c r="H19" s="3"/>
      <c r="I19" s="3"/>
    </row>
    <row r="20" customFormat="false" ht="15" hidden="false" customHeight="true" outlineLevel="0" collapsed="false">
      <c r="A20" s="7" t="s">
        <v>25</v>
      </c>
      <c r="B20" s="3"/>
      <c r="C20" s="3"/>
      <c r="D20" s="3"/>
      <c r="E20" s="3"/>
      <c r="F20" s="3"/>
      <c r="G20" s="3"/>
      <c r="H20" s="3"/>
      <c r="I20" s="3"/>
    </row>
    <row r="21" customFormat="false" ht="15" hidden="false" customHeight="true" outlineLevel="0" collapsed="false">
      <c r="A21" s="7" t="s">
        <v>26</v>
      </c>
      <c r="B21" s="3"/>
      <c r="C21" s="3"/>
      <c r="D21" s="3"/>
      <c r="E21" s="3"/>
      <c r="F21" s="3"/>
      <c r="G21" s="3"/>
      <c r="H21" s="3"/>
      <c r="I21" s="3"/>
    </row>
    <row r="22" customFormat="false" ht="15" hidden="false" customHeight="true" outlineLevel="0" collapsed="false">
      <c r="A22" s="7" t="s">
        <v>27</v>
      </c>
      <c r="B22" s="3"/>
      <c r="C22" s="3"/>
      <c r="D22" s="3"/>
      <c r="E22" s="3"/>
      <c r="F22" s="3"/>
      <c r="G22" s="3"/>
      <c r="H22" s="3"/>
      <c r="I22" s="3"/>
    </row>
    <row r="23" customFormat="false" ht="1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</row>
    <row r="24" customFormat="false" ht="15" hidden="false" customHeight="true" outlineLevel="0" collapsed="false">
      <c r="A24" s="21" t="s">
        <v>28</v>
      </c>
      <c r="B24" s="3"/>
      <c r="C24" s="3"/>
      <c r="D24" s="3"/>
      <c r="E24" s="3"/>
      <c r="F24" s="3"/>
      <c r="G24" s="3"/>
      <c r="H24" s="3"/>
      <c r="I24" s="3"/>
    </row>
    <row r="25" customFormat="false" ht="1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</row>
    <row r="26" customFormat="false" ht="1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</row>
    <row r="27" customFormat="false" ht="1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</row>
    <row r="28" customFormat="false" ht="1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</row>
    <row r="29" customFormat="false" ht="1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</row>
    <row r="30" customFormat="false" ht="1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</row>
    <row r="31" customFormat="false" ht="1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</row>
    <row r="32" customFormat="false" ht="1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</row>
    <row r="33" customFormat="false" ht="1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</row>
    <row r="34" customFormat="false" ht="1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</row>
    <row r="35" customFormat="false" ht="1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</row>
    <row r="36" customFormat="false" ht="1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</row>
    <row r="37" customFormat="false" ht="1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</row>
    <row r="38" customFormat="false" ht="1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</row>
    <row r="39" customFormat="false" ht="1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</row>
    <row r="40" customFormat="false" ht="1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</row>
    <row r="41" customFormat="false" ht="1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</row>
    <row r="42" customFormat="false" ht="1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</row>
    <row r="43" customFormat="false" ht="1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</row>
    <row r="44" customFormat="false" ht="1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</row>
    <row r="45" customFormat="false" ht="1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</row>
    <row r="46" customFormat="false" ht="1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</row>
    <row r="47" customFormat="false" ht="1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</row>
    <row r="48" customFormat="false" ht="1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</row>
    <row r="49" customFormat="false" ht="1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</row>
    <row r="50" customFormat="false" ht="1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</row>
    <row r="51" customFormat="false" ht="1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</row>
    <row r="52" customFormat="false" ht="1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</row>
    <row r="53" customFormat="false" ht="1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</row>
    <row r="54" customFormat="false" ht="1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</row>
    <row r="55" customFormat="false" ht="1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</row>
    <row r="56" customFormat="false" ht="1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</row>
    <row r="57" customFormat="false" ht="1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</row>
    <row r="58" customFormat="false" ht="1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</row>
    <row r="59" customFormat="false" ht="1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</row>
  </sheetData>
  <conditionalFormatting sqref="C13:C14">
    <cfRule type="expression" priority="2" aboveAverage="0" equalAverage="0" bottom="0" percent="0" rank="0" text="" dxfId="0">
      <formula>AND(ISNUMBER(C13),C13=C$17,$A13&lt;&gt;"Shopify Inbox")</formula>
    </cfRule>
  </conditionalFormatting>
  <conditionalFormatting sqref="D13:D14">
    <cfRule type="expression" priority="3" aboveAverage="0" equalAverage="0" bottom="0" percent="0" rank="0" text="" dxfId="0">
      <formula>AND(ISNUMBER(D13),D13=D$17,$A13&lt;&gt;"Shopify Inbox")</formula>
    </cfRule>
  </conditionalFormatting>
  <conditionalFormatting sqref="E13:E14">
    <cfRule type="expression" priority="4" aboveAverage="0" equalAverage="0" bottom="0" percent="0" rank="0" text="" dxfId="0">
      <formula>AND(ISNUMBER(E13),E13=E$17,$A13&lt;&gt;"Shopify Inbox")</formula>
    </cfRule>
  </conditionalFormatting>
  <conditionalFormatting sqref="F13:F14">
    <cfRule type="expression" priority="5" aboveAverage="0" equalAverage="0" bottom="0" percent="0" rank="0" text="" dxfId="0">
      <formula>AND(ISNUMBER(F13),F13=F$17,$A13&lt;&gt;"Shopify Inbox")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5" min="5" style="1" width="70"/>
    <col collapsed="false" customWidth="true" hidden="false" outlineLevel="0" max="6" min="6" style="1" width="40"/>
    <col collapsed="false" customWidth="true" hidden="false" outlineLevel="0" max="7" min="7" style="1" width="12"/>
  </cols>
  <sheetData>
    <row r="1" customFormat="false" ht="15" hidden="false" customHeight="true" outlineLevel="0" collapsed="false">
      <c r="A1" s="22" t="s">
        <v>29</v>
      </c>
      <c r="B1" s="22" t="s">
        <v>30</v>
      </c>
      <c r="C1" s="22" t="s">
        <v>31</v>
      </c>
      <c r="D1" s="22" t="s">
        <v>32</v>
      </c>
      <c r="E1" s="22" t="s">
        <v>33</v>
      </c>
      <c r="F1" s="22" t="s">
        <v>34</v>
      </c>
      <c r="G1" s="22" t="s">
        <v>35</v>
      </c>
    </row>
    <row r="2" customFormat="false" ht="15" hidden="false" customHeight="true" outlineLevel="0" collapsed="false">
      <c r="A2" s="23" t="s">
        <v>16</v>
      </c>
      <c r="B2" s="23" t="s">
        <v>36</v>
      </c>
      <c r="C2" s="23" t="n">
        <v>10</v>
      </c>
      <c r="D2" s="23"/>
      <c r="E2" s="23" t="s">
        <v>37</v>
      </c>
      <c r="F2" s="23" t="s">
        <v>38</v>
      </c>
      <c r="G2" s="23" t="s">
        <v>39</v>
      </c>
    </row>
    <row r="3" customFormat="false" ht="15" hidden="false" customHeight="true" outlineLevel="0" collapsed="false">
      <c r="A3" s="23" t="s">
        <v>16</v>
      </c>
      <c r="B3" s="23" t="s">
        <v>40</v>
      </c>
      <c r="C3" s="23" t="n">
        <v>60</v>
      </c>
      <c r="D3" s="23" t="n">
        <v>50</v>
      </c>
      <c r="E3" s="23" t="s">
        <v>41</v>
      </c>
      <c r="F3" s="23" t="s">
        <v>38</v>
      </c>
      <c r="G3" s="23" t="s">
        <v>39</v>
      </c>
    </row>
    <row r="4" customFormat="false" ht="15" hidden="false" customHeight="true" outlineLevel="0" collapsed="false">
      <c r="A4" s="23" t="s">
        <v>16</v>
      </c>
      <c r="B4" s="23" t="s">
        <v>42</v>
      </c>
      <c r="C4" s="23" t="n">
        <v>360</v>
      </c>
      <c r="D4" s="23" t="n">
        <v>300</v>
      </c>
      <c r="E4" s="23" t="s">
        <v>43</v>
      </c>
      <c r="F4" s="23" t="s">
        <v>38</v>
      </c>
      <c r="G4" s="23" t="s">
        <v>39</v>
      </c>
    </row>
    <row r="5" customFormat="false" ht="15" hidden="false" customHeight="true" outlineLevel="0" collapsed="false">
      <c r="A5" s="23" t="s">
        <v>16</v>
      </c>
      <c r="B5" s="23" t="s">
        <v>44</v>
      </c>
      <c r="C5" s="23" t="n">
        <v>900</v>
      </c>
      <c r="D5" s="23" t="n">
        <v>750</v>
      </c>
      <c r="E5" s="23" t="s">
        <v>45</v>
      </c>
      <c r="F5" s="23" t="s">
        <v>38</v>
      </c>
      <c r="G5" s="23" t="s">
        <v>39</v>
      </c>
    </row>
    <row r="6" customFormat="false" ht="15" hidden="false" customHeight="true" outlineLevel="0" collapsed="false">
      <c r="A6" s="23" t="s">
        <v>16</v>
      </c>
      <c r="B6" s="23" t="s">
        <v>46</v>
      </c>
      <c r="C6" s="23"/>
      <c r="D6" s="23"/>
      <c r="E6" s="23" t="s">
        <v>47</v>
      </c>
      <c r="F6" s="23" t="s">
        <v>38</v>
      </c>
      <c r="G6" s="23" t="s">
        <v>39</v>
      </c>
    </row>
    <row r="7" customFormat="false" ht="15" hidden="false" customHeight="true" outlineLevel="0" collapsed="false">
      <c r="A7" s="23" t="s">
        <v>19</v>
      </c>
      <c r="B7" s="23" t="s">
        <v>48</v>
      </c>
      <c r="C7" s="23" t="n">
        <v>0</v>
      </c>
      <c r="D7" s="23"/>
      <c r="E7" s="23" t="s">
        <v>49</v>
      </c>
      <c r="F7" s="23" t="s">
        <v>50</v>
      </c>
      <c r="G7" s="23" t="s">
        <v>39</v>
      </c>
    </row>
    <row r="8" customFormat="false" ht="15" hidden="false" customHeight="true" outlineLevel="0" collapsed="false">
      <c r="A8" s="23" t="s">
        <v>19</v>
      </c>
      <c r="B8" s="23" t="s">
        <v>40</v>
      </c>
      <c r="C8" s="23" t="n">
        <v>19.99</v>
      </c>
      <c r="D8" s="23" t="n">
        <v>16.99</v>
      </c>
      <c r="E8" s="23" t="s">
        <v>51</v>
      </c>
      <c r="F8" s="23" t="s">
        <v>50</v>
      </c>
      <c r="G8" s="23" t="s">
        <v>39</v>
      </c>
    </row>
    <row r="9" customFormat="false" ht="15" hidden="false" customHeight="true" outlineLevel="0" collapsed="false">
      <c r="A9" s="23" t="s">
        <v>19</v>
      </c>
      <c r="B9" s="23" t="s">
        <v>42</v>
      </c>
      <c r="C9" s="23" t="n">
        <v>68.99</v>
      </c>
      <c r="D9" s="23" t="n">
        <v>58.99</v>
      </c>
      <c r="E9" s="23" t="s">
        <v>52</v>
      </c>
      <c r="F9" s="23" t="s">
        <v>50</v>
      </c>
      <c r="G9" s="23" t="s">
        <v>39</v>
      </c>
    </row>
    <row r="10" customFormat="false" ht="15" hidden="false" customHeight="true" outlineLevel="0" collapsed="false">
      <c r="A10" s="23" t="s">
        <v>19</v>
      </c>
      <c r="B10" s="23" t="s">
        <v>53</v>
      </c>
      <c r="C10" s="23" t="n">
        <v>199</v>
      </c>
      <c r="D10" s="23" t="n">
        <v>169.99</v>
      </c>
      <c r="E10" s="23" t="s">
        <v>54</v>
      </c>
      <c r="F10" s="23" t="s">
        <v>50</v>
      </c>
      <c r="G10" s="23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2026-11-03T19:13:27Z</dcterms:created>
  <dc:creator>openpyxl</dc:creator>
  <dc:description/>
  <dc:language>en-US</dc:language>
  <cp:lastModifiedBy/>
  <dcterms:modified xsi:type="dcterms:W3CDTF">2026-11-03T19:19:44Z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